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3\WEBSITE PDFs\"/>
    </mc:Choice>
  </mc:AlternateContent>
  <bookViews>
    <workbookView xWindow="0" yWindow="0" windowWidth="23040" windowHeight="10224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7" i="1"/>
  <c r="D6" i="1"/>
  <c r="C7" i="1"/>
  <c r="C6" i="1"/>
  <c r="E44" i="1" l="1"/>
  <c r="C31" i="1" l="1"/>
  <c r="E11" i="1" l="1"/>
  <c r="E7" i="1" l="1"/>
  <c r="E15" i="1"/>
  <c r="E13" i="1" l="1"/>
  <c r="E17" i="1" l="1"/>
  <c r="E14" i="1"/>
  <c r="E18" i="1"/>
  <c r="E16" i="1"/>
  <c r="E12" i="1"/>
  <c r="E10" i="1"/>
  <c r="E9" i="1"/>
  <c r="E8" i="1"/>
  <c r="D20" i="1" l="1"/>
  <c r="C20" i="1"/>
  <c r="E6" i="1"/>
  <c r="B20" i="1"/>
  <c r="E20" i="1" l="1"/>
  <c r="D30" i="1"/>
  <c r="B31" i="1" l="1"/>
  <c r="D29" i="1"/>
  <c r="D28" i="1"/>
  <c r="D31" i="1" l="1"/>
</calcChain>
</file>

<file path=xl/sharedStrings.xml><?xml version="1.0" encoding="utf-8"?>
<sst xmlns="http://schemas.openxmlformats.org/spreadsheetml/2006/main" count="39" uniqueCount="39">
  <si>
    <t>CLITHERALL TOWNSHIP</t>
  </si>
  <si>
    <t>For The Period</t>
  </si>
  <si>
    <t>BEGINNING BALANCE</t>
  </si>
  <si>
    <t>RECEIPTS</t>
  </si>
  <si>
    <t>DISBURSEMENTS</t>
  </si>
  <si>
    <t>ENDING BALANCE</t>
  </si>
  <si>
    <t>General Fund</t>
  </si>
  <si>
    <t>Road &amp; Bridge</t>
  </si>
  <si>
    <t xml:space="preserve">   Sign Replacement</t>
  </si>
  <si>
    <t xml:space="preserve">   Backsloping</t>
  </si>
  <si>
    <t xml:space="preserve">   BLMP Truck</t>
  </si>
  <si>
    <t>Gas Tax</t>
  </si>
  <si>
    <t>Fire Fund</t>
  </si>
  <si>
    <t>Capital Projects</t>
  </si>
  <si>
    <t>Town Hall</t>
  </si>
  <si>
    <t>TOTAL</t>
  </si>
  <si>
    <t>Respectfully Submitted</t>
  </si>
  <si>
    <t>Fund</t>
  </si>
  <si>
    <t>Actual</t>
  </si>
  <si>
    <t>Difference</t>
  </si>
  <si>
    <t>General</t>
  </si>
  <si>
    <t>R &amp; B</t>
  </si>
  <si>
    <t>Fire</t>
  </si>
  <si>
    <t>Levy Budget</t>
  </si>
  <si>
    <t>Veteran Park</t>
  </si>
  <si>
    <t>Fund Balance</t>
  </si>
  <si>
    <t xml:space="preserve">   Seal Coating</t>
  </si>
  <si>
    <t>CARES Funding</t>
  </si>
  <si>
    <t>Fire Equipment</t>
  </si>
  <si>
    <t>2023 Budget/Actual Expenses</t>
  </si>
  <si>
    <t xml:space="preserve">     Outstanding Checks</t>
  </si>
  <si>
    <t>Miranda Van Santen, Treasurer</t>
  </si>
  <si>
    <t>August 1 through August 31, 2023</t>
  </si>
  <si>
    <t>August Checking Balance 8/31/2023</t>
  </si>
  <si>
    <t>August CTAS Checking Balance 8/31/2023</t>
  </si>
  <si>
    <t>August BL Money Market Balance 8/31/2023</t>
  </si>
  <si>
    <t>August BL CD 8/31/2023</t>
  </si>
  <si>
    <t>August Underwood Money Market Balance 8/31/2023</t>
  </si>
  <si>
    <t>8/31/2023 Accounts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</si>
</sst>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1" applyFont="1" applyBorder="1"/>
    <xf numFmtId="0" fontId="0" fillId="0" borderId="0" xfId="0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83" workbookViewId="0">
      <selection activeCell="I14" sqref="I14"/>
    </sheetView>
  </sheetViews>
  <sheetFormatPr defaultColWidth="9.109375" defaultRowHeight="14.4" x14ac:dyDescent="0.3"/>
  <cols>
    <col min="1" max="1" width="19.33203125" style="1" customWidth="1"/>
    <col min="2" max="2" width="20" style="1" customWidth="1"/>
    <col min="3" max="3" width="17.109375" style="1" customWidth="1"/>
    <col min="4" max="4" width="15.6640625" style="1" customWidth="1"/>
    <col min="5" max="5" width="16.6640625" style="1" customWidth="1"/>
    <col min="6" max="9" width="12.109375" style="1" bestFit="1" customWidth="1"/>
    <col min="10" max="10" width="9.109375" style="1"/>
    <col min="11" max="11" width="12.109375" style="1" bestFit="1" customWidth="1"/>
    <col min="12" max="12" width="9.109375" style="1"/>
    <col min="13" max="13" width="10.109375" style="1" bestFit="1" customWidth="1"/>
    <col min="14" max="16384" width="9.109375" style="1"/>
  </cols>
  <sheetData>
    <row r="1" spans="1:5" ht="15.6" x14ac:dyDescent="0.3">
      <c r="C1" s="2" t="s">
        <v>0</v>
      </c>
    </row>
    <row r="2" spans="1:5" x14ac:dyDescent="0.3">
      <c r="C2" s="3" t="s">
        <v>1</v>
      </c>
    </row>
    <row r="3" spans="1:5" x14ac:dyDescent="0.3">
      <c r="C3" s="8" t="s">
        <v>32</v>
      </c>
    </row>
    <row r="5" spans="1:5" x14ac:dyDescent="0.3">
      <c r="A5" s="4" t="s">
        <v>25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x14ac:dyDescent="0.3">
      <c r="A6" s="1" t="s">
        <v>6</v>
      </c>
      <c r="B6" s="5">
        <v>91967.069999999992</v>
      </c>
      <c r="C6" s="5">
        <f>121.27+180.32+0.11</f>
        <v>301.7</v>
      </c>
      <c r="D6" s="5">
        <f>200+67.5+439.96+66+349.4+230.87+393.07+484.84+369.4+397.1+85</f>
        <v>3083.14</v>
      </c>
      <c r="E6" s="5">
        <f>B6+C6-D6</f>
        <v>89185.62999999999</v>
      </c>
    </row>
    <row r="7" spans="1:5" x14ac:dyDescent="0.3">
      <c r="A7" s="1" t="s">
        <v>7</v>
      </c>
      <c r="B7" s="5">
        <v>23628.410000000047</v>
      </c>
      <c r="C7" s="9">
        <f>38.68+7.73+5.49</f>
        <v>51.9</v>
      </c>
      <c r="D7" s="5">
        <f>6075+2614.18+4745+187+897.6+132+88+44</f>
        <v>14782.78</v>
      </c>
      <c r="E7" s="5">
        <f>B7+C7-D7</f>
        <v>8897.5300000000479</v>
      </c>
    </row>
    <row r="8" spans="1:5" x14ac:dyDescent="0.3">
      <c r="A8" s="1" t="s">
        <v>8</v>
      </c>
      <c r="B8" s="5">
        <v>8351.5400000000009</v>
      </c>
      <c r="C8" s="5"/>
      <c r="D8" s="5"/>
      <c r="E8" s="5">
        <f t="shared" ref="E8:E16" si="0">B8+C8-D8</f>
        <v>8351.5400000000009</v>
      </c>
    </row>
    <row r="9" spans="1:5" x14ac:dyDescent="0.3">
      <c r="A9" s="1" t="s">
        <v>9</v>
      </c>
      <c r="B9" s="5">
        <v>62300</v>
      </c>
      <c r="C9" s="5"/>
      <c r="D9" s="5"/>
      <c r="E9" s="5">
        <f t="shared" si="0"/>
        <v>62300</v>
      </c>
    </row>
    <row r="10" spans="1:5" x14ac:dyDescent="0.3">
      <c r="A10" s="1" t="s">
        <v>10</v>
      </c>
      <c r="B10" s="5">
        <v>5945.83</v>
      </c>
      <c r="C10" s="5"/>
      <c r="D10" s="5"/>
      <c r="E10" s="5">
        <f t="shared" si="0"/>
        <v>5945.83</v>
      </c>
    </row>
    <row r="11" spans="1:5" x14ac:dyDescent="0.3">
      <c r="A11" t="s">
        <v>26</v>
      </c>
      <c r="B11" s="5">
        <v>54360.82</v>
      </c>
      <c r="C11" s="5"/>
      <c r="D11" s="9"/>
      <c r="E11" s="5">
        <f t="shared" si="0"/>
        <v>54360.82</v>
      </c>
    </row>
    <row r="12" spans="1:5" x14ac:dyDescent="0.3">
      <c r="A12" s="1" t="s">
        <v>11</v>
      </c>
      <c r="B12" s="5">
        <v>28661.65</v>
      </c>
      <c r="C12" s="5"/>
      <c r="D12" s="5"/>
      <c r="E12" s="5">
        <f t="shared" si="0"/>
        <v>28661.65</v>
      </c>
    </row>
    <row r="13" spans="1:5" x14ac:dyDescent="0.3">
      <c r="A13" t="s">
        <v>27</v>
      </c>
      <c r="B13" s="5">
        <v>45681.93</v>
      </c>
      <c r="C13" s="5"/>
      <c r="D13" s="5"/>
      <c r="E13" s="5">
        <f t="shared" si="0"/>
        <v>45681.93</v>
      </c>
    </row>
    <row r="14" spans="1:5" x14ac:dyDescent="0.3">
      <c r="A14" s="1" t="s">
        <v>12</v>
      </c>
      <c r="B14" s="5">
        <v>4032.2600000000029</v>
      </c>
      <c r="C14" s="5"/>
      <c r="D14" s="5"/>
      <c r="E14" s="5">
        <f t="shared" si="0"/>
        <v>4032.2600000000029</v>
      </c>
    </row>
    <row r="15" spans="1:5" x14ac:dyDescent="0.3">
      <c r="A15" t="s">
        <v>28</v>
      </c>
      <c r="B15" s="5">
        <v>30000</v>
      </c>
      <c r="C15" s="5"/>
      <c r="D15" s="5"/>
      <c r="E15" s="5">
        <f t="shared" si="0"/>
        <v>30000</v>
      </c>
    </row>
    <row r="16" spans="1:5" x14ac:dyDescent="0.3">
      <c r="A16" s="1" t="s">
        <v>13</v>
      </c>
      <c r="B16" s="5">
        <v>0.88</v>
      </c>
      <c r="C16" s="5"/>
      <c r="D16" s="5"/>
      <c r="E16" s="5">
        <f t="shared" si="0"/>
        <v>0.88</v>
      </c>
    </row>
    <row r="17" spans="1:13" x14ac:dyDescent="0.3">
      <c r="A17" t="s">
        <v>24</v>
      </c>
      <c r="B17" s="5">
        <v>3209.64</v>
      </c>
      <c r="C17" s="9"/>
      <c r="D17" s="5">
        <f>44.23</f>
        <v>44.23</v>
      </c>
      <c r="E17" s="5">
        <f>B17+C17-D17</f>
        <v>3165.41</v>
      </c>
    </row>
    <row r="18" spans="1:13" x14ac:dyDescent="0.3">
      <c r="A18" s="1" t="s">
        <v>14</v>
      </c>
      <c r="B18" s="5">
        <v>0</v>
      </c>
      <c r="C18" s="5"/>
      <c r="D18" s="5"/>
      <c r="E18" s="5">
        <f t="shared" ref="E18" si="1">B18+C18-D18</f>
        <v>0</v>
      </c>
    </row>
    <row r="19" spans="1:13" x14ac:dyDescent="0.3">
      <c r="B19" s="5"/>
      <c r="C19" s="5"/>
      <c r="D19" s="5"/>
      <c r="E19" s="5"/>
    </row>
    <row r="20" spans="1:13" x14ac:dyDescent="0.3">
      <c r="A20" s="1" t="s">
        <v>15</v>
      </c>
      <c r="B20" s="5">
        <f>SUM(B6:B18)</f>
        <v>358140.03000000009</v>
      </c>
      <c r="C20" s="5">
        <f>SUM(C6:C18)</f>
        <v>353.59999999999997</v>
      </c>
      <c r="D20" s="5">
        <f>SUM(D6:D18)</f>
        <v>17910.150000000001</v>
      </c>
      <c r="E20" s="5">
        <f>SUM(E6:E18)</f>
        <v>340583.48000000004</v>
      </c>
    </row>
    <row r="22" spans="1:13" x14ac:dyDescent="0.3">
      <c r="E22" s="6"/>
      <c r="H22" s="6"/>
    </row>
    <row r="23" spans="1:13" x14ac:dyDescent="0.3">
      <c r="A23" s="1" t="s">
        <v>16</v>
      </c>
    </row>
    <row r="24" spans="1:13" x14ac:dyDescent="0.3">
      <c r="A24" t="s">
        <v>31</v>
      </c>
    </row>
    <row r="26" spans="1:13" x14ac:dyDescent="0.3">
      <c r="A26" t="s">
        <v>29</v>
      </c>
    </row>
    <row r="27" spans="1:13" x14ac:dyDescent="0.3">
      <c r="A27" s="4" t="s">
        <v>17</v>
      </c>
      <c r="B27" s="4" t="s">
        <v>23</v>
      </c>
      <c r="C27" s="4" t="s">
        <v>18</v>
      </c>
      <c r="D27" s="4" t="s">
        <v>19</v>
      </c>
      <c r="M27" s="6"/>
    </row>
    <row r="28" spans="1:13" x14ac:dyDescent="0.3">
      <c r="A28" s="1" t="s">
        <v>20</v>
      </c>
      <c r="B28" s="5">
        <v>32000</v>
      </c>
      <c r="C28" s="5">
        <v>33813.65</v>
      </c>
      <c r="D28" s="5">
        <f>B28-C28</f>
        <v>-1813.6500000000015</v>
      </c>
    </row>
    <row r="29" spans="1:13" x14ac:dyDescent="0.3">
      <c r="A29" s="1" t="s">
        <v>21</v>
      </c>
      <c r="B29" s="5">
        <v>250000</v>
      </c>
      <c r="C29" s="5">
        <v>131592.71</v>
      </c>
      <c r="D29" s="5">
        <f t="shared" ref="D29:D30" si="2">B29-C29</f>
        <v>118407.29000000001</v>
      </c>
    </row>
    <row r="30" spans="1:13" x14ac:dyDescent="0.3">
      <c r="A30" t="s">
        <v>22</v>
      </c>
      <c r="B30" s="7">
        <v>43000</v>
      </c>
      <c r="C30" s="7">
        <v>35000</v>
      </c>
      <c r="D30" s="7">
        <f t="shared" si="2"/>
        <v>8000</v>
      </c>
      <c r="F30" s="6"/>
    </row>
    <row r="31" spans="1:13" x14ac:dyDescent="0.3">
      <c r="B31" s="5">
        <f>SUM(B28:B30)</f>
        <v>325000</v>
      </c>
      <c r="C31" s="5">
        <f>SUM(C28:C30)</f>
        <v>200406.36</v>
      </c>
      <c r="D31" s="5">
        <f>SUM(D28:D30)</f>
        <v>124593.64000000001</v>
      </c>
    </row>
    <row r="32" spans="1:13" x14ac:dyDescent="0.3">
      <c r="B32" s="5"/>
      <c r="C32" s="5"/>
      <c r="D32" s="5"/>
      <c r="I32" s="6"/>
    </row>
    <row r="33" spans="1:11" x14ac:dyDescent="0.3">
      <c r="B33" s="5"/>
      <c r="C33" s="5"/>
      <c r="D33" s="5"/>
      <c r="G33" s="6"/>
      <c r="I33" s="6"/>
    </row>
    <row r="34" spans="1:11" x14ac:dyDescent="0.3">
      <c r="A34" t="s">
        <v>33</v>
      </c>
      <c r="B34" s="5"/>
      <c r="C34" s="5">
        <v>169628.52</v>
      </c>
      <c r="D34" s="5"/>
      <c r="H34" s="6"/>
    </row>
    <row r="35" spans="1:11" x14ac:dyDescent="0.3">
      <c r="A35" t="s">
        <v>30</v>
      </c>
      <c r="B35" s="5"/>
      <c r="C35" s="9">
        <v>1919</v>
      </c>
      <c r="D35" s="5"/>
      <c r="H35" s="6"/>
    </row>
    <row r="36" spans="1:11" x14ac:dyDescent="0.3">
      <c r="A36" t="s">
        <v>34</v>
      </c>
      <c r="B36" s="5"/>
      <c r="C36" s="5"/>
      <c r="D36" s="5">
        <v>167709.51999999999</v>
      </c>
      <c r="E36" s="6"/>
      <c r="F36" s="5"/>
      <c r="H36" s="6"/>
      <c r="K36" s="6"/>
    </row>
    <row r="37" spans="1:11" x14ac:dyDescent="0.3">
      <c r="B37" s="5"/>
      <c r="C37" s="5"/>
      <c r="D37" s="5"/>
      <c r="H37" s="6"/>
      <c r="K37" s="6"/>
    </row>
    <row r="38" spans="1:11" x14ac:dyDescent="0.3">
      <c r="A38" t="s">
        <v>35</v>
      </c>
      <c r="B38" s="5"/>
      <c r="C38" s="5"/>
      <c r="D38" s="5">
        <v>105620</v>
      </c>
      <c r="H38" s="6"/>
      <c r="K38" s="6"/>
    </row>
    <row r="39" spans="1:11" x14ac:dyDescent="0.3">
      <c r="B39" s="5"/>
      <c r="C39" s="5"/>
      <c r="D39" s="5"/>
    </row>
    <row r="40" spans="1:11" x14ac:dyDescent="0.3">
      <c r="A40" t="s">
        <v>36</v>
      </c>
      <c r="B40" s="5"/>
      <c r="C40" s="5"/>
      <c r="D40" s="5">
        <v>50767.89</v>
      </c>
    </row>
    <row r="41" spans="1:11" x14ac:dyDescent="0.3">
      <c r="B41" s="5"/>
      <c r="C41" s="5"/>
      <c r="D41" s="5"/>
      <c r="H41" s="6"/>
    </row>
    <row r="42" spans="1:11" x14ac:dyDescent="0.3">
      <c r="A42" t="s">
        <v>37</v>
      </c>
      <c r="B42" s="5"/>
      <c r="C42" s="5"/>
      <c r="D42" s="5">
        <v>16486.07</v>
      </c>
    </row>
    <row r="43" spans="1:11" x14ac:dyDescent="0.3">
      <c r="B43" s="5"/>
      <c r="C43" s="5"/>
      <c r="D43" s="5"/>
    </row>
    <row r="44" spans="1:11" x14ac:dyDescent="0.3">
      <c r="A44" t="s">
        <v>38</v>
      </c>
      <c r="B44" s="5"/>
      <c r="C44" s="5"/>
      <c r="D44" s="5"/>
      <c r="E44" s="6">
        <f>SUM(D36:D42)</f>
        <v>340583.48000000004</v>
      </c>
    </row>
    <row r="45" spans="1:11" x14ac:dyDescent="0.3">
      <c r="B45" s="5"/>
      <c r="C45" s="5"/>
      <c r="D45" s="5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Clitheral</cp:lastModifiedBy>
  <cp:lastPrinted>2023-09-05T21:23:00Z</cp:lastPrinted>
  <dcterms:created xsi:type="dcterms:W3CDTF">2017-06-07T19:15:33Z</dcterms:created>
  <dcterms:modified xsi:type="dcterms:W3CDTF">2023-09-08T01:51:09Z</dcterms:modified>
</cp:coreProperties>
</file>